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11640" activeTab="0"/>
  </bookViews>
  <sheets>
    <sheet name="Ком. предложение № 21-51094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<sst xmlns="http://schemas.openxmlformats.org/spreadsheetml/2006/main" count="55" uniqueCount="51">
  <si>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Коммерческое предложение № 21-51094</t>
  </si>
  <si>
    <t>Дата:</t>
  </si>
  <si>
    <t>29.04.2021</t>
  </si>
  <si>
    <t>Отгрузка (план.):</t>
  </si>
  <si>
    <t>05.05.2021</t>
  </si>
  <si>
    <t>Оплачено:</t>
  </si>
  <si>
    <t/>
  </si>
  <si>
    <t>Плательщик: Закупка (Савельева Марина)</t>
  </si>
  <si>
    <t>Грузополучатель: Закупка (Савельева Марина)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</si>
  <si>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</si>
  <si>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</si>
  <si>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</si>
  <si>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</si>
  <si>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</si>
  <si>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</si>
  <si>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</si>
  <si>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</si>
  <si>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</si>
  <si>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</si>
  <si>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</si>
  <si>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021941</t>
  </si>
  <si>
    <t>Профиль с экраном ALU-POWER-116-2000 ANOD+FROST (arlight, Алюминий)</t>
  </si>
  <si>
    <t>компл</t>
  </si>
  <si>
    <t>021942</t>
  </si>
  <si>
    <t>Заглушка ALU для ALU-POWER-116 (arlight, Металл)</t>
  </si>
  <si>
    <t>шт</t>
  </si>
  <si>
    <t>001201</t>
  </si>
  <si>
    <t>Работа по сборке светильника ТИП-1 (arlight, -)</t>
  </si>
  <si>
    <t>024193</t>
  </si>
  <si>
    <t>Соединитель ALU-180 прямой (arlight, Металл)</t>
  </si>
  <si>
    <t>021556(2)</t>
  </si>
  <si>
    <t>Лента герметичная RTW-SE-A60-8mm 24V Warm3000 (4.8 W/m, IP65, 2835, 5m) (arlight, -)</t>
  </si>
  <si>
    <t>м</t>
  </si>
  <si>
    <t>034226</t>
  </si>
  <si>
    <t>Светильник SP-LINE-116-2000-29W Warm3000 (ANOD, 24V) (arlight, Металл)</t>
  </si>
  <si>
    <t>022411</t>
  </si>
  <si>
    <t>Блок питания ARPV-24036-D (24V, 1.5A, 36W) (arlight, IP67 Металл, 3 года)</t>
  </si>
  <si>
    <t>Итого:</t>
  </si>
  <si>
    <t>руб.</t>
  </si>
  <si>
    <t>Вес нетто (приблизительно)</t>
  </si>
  <si>
    <t>кг</t>
  </si>
  <si>
    <t>При расчете веса не учтено 1 позиций</t>
  </si>
  <si>
    <t>Объем</t>
  </si>
  <si>
    <t>м3</t>
  </si>
  <si>
    <t xml:space="preserve">Способ отгрузки (или транс. компания): </t>
  </si>
  <si>
    <t>~Самовывоз</t>
  </si>
  <si>
    <t>светильники от 1,5 до 2 м  = 24766,95</t>
  </si>
  <si>
    <t>светильник 5014мм =  61 426,36</t>
  </si>
  <si>
    <t>светильник 9676мм = 124243,48</t>
  </si>
  <si>
    <t>светильник 1449мм = 19529,05</t>
  </si>
  <si>
    <t>светильник 2680мм =  37320,07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</si>
</sst>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38.574218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  <col min="13" max="13" width="9.7109375" style="0" bestFit="1" customWidth="1"/>
  </cols>
  <sheetData>
    <row r="1" spans="2:7" ht="15">
      <c r="B1" s="20" t="s">
        <v>0</v>
      </c>
      <c r="C1" s="21"/>
      <c r="E1" s="1" t="s">
        <v>1</v>
      </c>
      <c r="F1" s="21" t="s">
        <v>2</v>
      </c>
      <c r="G1" s="21"/>
    </row>
    <row r="2" spans="4:7" ht="12.75">
      <c r="D2" s="22" t="s">
        <v>3</v>
      </c>
      <c r="E2" s="21"/>
      <c r="F2" s="21" t="s">
        <v>4</v>
      </c>
      <c r="G2" s="21"/>
    </row>
    <row r="3" spans="4:13" ht="12.75">
      <c r="D3" s="22" t="s">
        <v>5</v>
      </c>
      <c r="E3" s="21"/>
      <c r="F3" s="23" t="s">
        <v>6</v>
      </c>
      <c r="G3" s="21"/>
      <c r="M3">
        <v>1698</v>
      </c>
    </row>
    <row r="4" ht="12.75">
      <c r="M4">
        <v>1879</v>
      </c>
    </row>
    <row r="5" spans="2:13" ht="12.75">
      <c r="B5" s="24" t="s">
        <v>7</v>
      </c>
      <c r="C5" s="21"/>
      <c r="M5">
        <v>1757</v>
      </c>
    </row>
    <row r="6" spans="2:13" ht="12.75">
      <c r="B6" s="24" t="s">
        <v>8</v>
      </c>
      <c r="C6" s="21"/>
      <c r="M6">
        <v>1744</v>
      </c>
    </row>
    <row r="8" spans="1:11" ht="22.5" customHeight="1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5" t="s">
        <v>19</v>
      </c>
    </row>
    <row r="9" spans="1:13" ht="22.5">
      <c r="A9" s="6">
        <v>1</v>
      </c>
      <c r="B9" s="7" t="s">
        <v>20</v>
      </c>
      <c r="C9" s="8" t="s">
        <v>21</v>
      </c>
      <c r="D9" s="9">
        <v>1</v>
      </c>
      <c r="E9" s="8" t="s">
        <v>22</v>
      </c>
      <c r="F9" s="11">
        <v>0.01</v>
      </c>
      <c r="G9" s="10">
        <v>14943.67</v>
      </c>
      <c r="H9" s="10">
        <v>14943.67</v>
      </c>
      <c r="I9" s="12">
        <v>20</v>
      </c>
      <c r="J9" s="10">
        <v>2988.73</v>
      </c>
      <c r="K9" s="13">
        <v>17932.4</v>
      </c>
      <c r="M9" s="26">
        <f>K9</f>
        <v>17932.4</v>
      </c>
    </row>
    <row r="10" spans="1:13" ht="22.5">
      <c r="A10" s="6">
        <v>2</v>
      </c>
      <c r="B10" s="7" t="s">
        <v>23</v>
      </c>
      <c r="C10" s="8" t="s">
        <v>24</v>
      </c>
      <c r="D10" s="9">
        <v>2</v>
      </c>
      <c r="E10" s="8" t="s">
        <v>25</v>
      </c>
      <c r="F10" s="11">
        <v>0</v>
      </c>
      <c r="G10" s="10">
        <v>726.85</v>
      </c>
      <c r="H10" s="10">
        <v>1453.7</v>
      </c>
      <c r="I10" s="12">
        <v>20</v>
      </c>
      <c r="J10" s="10">
        <v>290.74</v>
      </c>
      <c r="K10" s="13">
        <v>1744.44</v>
      </c>
      <c r="M10" s="26">
        <f>K10</f>
        <v>1744.44</v>
      </c>
    </row>
    <row r="11" spans="1:13" ht="12.75">
      <c r="A11" s="6">
        <v>3</v>
      </c>
      <c r="B11" s="7" t="s">
        <v>26</v>
      </c>
      <c r="C11" s="8" t="s">
        <v>27</v>
      </c>
      <c r="D11" s="9">
        <v>2</v>
      </c>
      <c r="E11" s="8" t="s">
        <v>25</v>
      </c>
      <c r="F11" s="11">
        <v>0</v>
      </c>
      <c r="G11" s="10">
        <v>957.48</v>
      </c>
      <c r="H11" s="10">
        <v>1914.96</v>
      </c>
      <c r="I11" s="12">
        <v>20</v>
      </c>
      <c r="J11" s="10">
        <v>382.99</v>
      </c>
      <c r="K11" s="13">
        <v>2297.95</v>
      </c>
      <c r="M11" s="26">
        <f>K11/1</f>
        <v>2297.95</v>
      </c>
    </row>
    <row r="12" spans="1:11" ht="12.75">
      <c r="A12" s="6">
        <v>4</v>
      </c>
      <c r="B12" s="7" t="s">
        <v>28</v>
      </c>
      <c r="C12" s="8" t="s">
        <v>29</v>
      </c>
      <c r="D12" s="9">
        <v>1</v>
      </c>
      <c r="E12" s="8" t="s">
        <v>25</v>
      </c>
      <c r="F12" s="11">
        <v>0</v>
      </c>
      <c r="G12" s="10">
        <v>838.68</v>
      </c>
      <c r="H12" s="10">
        <v>838.68</v>
      </c>
      <c r="I12" s="12">
        <v>20</v>
      </c>
      <c r="J12" s="10">
        <v>167.74</v>
      </c>
      <c r="K12" s="13">
        <v>1006.42</v>
      </c>
    </row>
    <row r="13" spans="1:13" ht="22.5">
      <c r="A13" s="6">
        <v>5</v>
      </c>
      <c r="B13" s="7" t="s">
        <v>30</v>
      </c>
      <c r="C13" s="8" t="s">
        <v>31</v>
      </c>
      <c r="D13" s="9">
        <v>5</v>
      </c>
      <c r="E13" s="8" t="s">
        <v>32</v>
      </c>
      <c r="F13" s="11">
        <v>0.001</v>
      </c>
      <c r="G13" s="10">
        <v>419.34</v>
      </c>
      <c r="H13" s="10">
        <v>2096.7</v>
      </c>
      <c r="I13" s="12">
        <v>20</v>
      </c>
      <c r="J13" s="10">
        <v>419.34</v>
      </c>
      <c r="K13" s="13">
        <v>2516.04</v>
      </c>
      <c r="M13">
        <f>K13/5*6</f>
        <v>3019.2479999999996</v>
      </c>
    </row>
    <row r="14" spans="1:11" ht="22.5">
      <c r="A14" s="6">
        <v>6</v>
      </c>
      <c r="B14" s="7" t="s">
        <v>33</v>
      </c>
      <c r="C14" s="8" t="s">
        <v>34</v>
      </c>
      <c r="D14" s="9">
        <v>1</v>
      </c>
      <c r="E14" s="8" t="s">
        <v>25</v>
      </c>
      <c r="F14" s="11">
        <v>0.008</v>
      </c>
      <c r="G14" s="10">
        <v>20639.13</v>
      </c>
      <c r="H14" s="10">
        <v>20639.13</v>
      </c>
      <c r="I14" s="12">
        <v>20</v>
      </c>
      <c r="J14" s="10">
        <v>4127.83</v>
      </c>
      <c r="K14" s="13">
        <v>24766.96</v>
      </c>
    </row>
    <row r="15" spans="1:11" ht="22.5">
      <c r="A15" s="6">
        <v>7</v>
      </c>
      <c r="B15" s="7" t="s">
        <v>35</v>
      </c>
      <c r="C15" s="8" t="s">
        <v>36</v>
      </c>
      <c r="D15" s="9">
        <v>1</v>
      </c>
      <c r="E15" s="8" t="s">
        <v>25</v>
      </c>
      <c r="F15" s="11">
        <v>0</v>
      </c>
      <c r="G15" s="10">
        <v>885.08</v>
      </c>
      <c r="H15" s="10">
        <v>885.08</v>
      </c>
      <c r="I15" s="12">
        <v>20</v>
      </c>
      <c r="J15" s="10">
        <v>177.02</v>
      </c>
      <c r="K15" s="13">
        <v>1062.1</v>
      </c>
    </row>
    <row r="16" spans="1:12" ht="12.75">
      <c r="A16" s="14"/>
      <c r="B16" s="15"/>
      <c r="C16" s="15"/>
      <c r="D16" s="15"/>
      <c r="E16" s="15"/>
      <c r="F16" s="15"/>
      <c r="G16" s="16" t="s">
        <v>37</v>
      </c>
      <c r="H16" s="17">
        <v>42771.92</v>
      </c>
      <c r="I16" s="17"/>
      <c r="J16" s="17">
        <v>8554.39</v>
      </c>
      <c r="K16" s="18">
        <v>51326.31</v>
      </c>
      <c r="L16" t="s">
        <v>38</v>
      </c>
    </row>
    <row r="17" spans="2:13" ht="12.75">
      <c r="B17" s="25" t="s">
        <v>39</v>
      </c>
      <c r="C17" s="21"/>
      <c r="D17" s="19">
        <v>3.7699</v>
      </c>
      <c r="E17" t="s">
        <v>40</v>
      </c>
      <c r="M17" s="26">
        <f>SUM(M9:M16)</f>
        <v>24994.038</v>
      </c>
    </row>
    <row r="18" spans="2:13" ht="12.75">
      <c r="B18" s="25" t="s">
        <v>41</v>
      </c>
      <c r="C18" s="21"/>
      <c r="M18" s="27">
        <f>M17+M17/100*10</f>
        <v>27493.4418</v>
      </c>
    </row>
    <row r="19" spans="2:5" ht="12.75">
      <c r="B19" s="25" t="s">
        <v>42</v>
      </c>
      <c r="C19" s="21"/>
      <c r="D19" s="19">
        <v>0.019</v>
      </c>
      <c r="E19" t="s">
        <v>43</v>
      </c>
    </row>
    <row r="20" spans="2:4" ht="12.75">
      <c r="B20" s="25" t="s">
        <v>44</v>
      </c>
      <c r="C20" s="21"/>
      <c r="D20" s="2" t="s">
        <v>45</v>
      </c>
    </row>
    <row r="21" spans="11:13" ht="12.75">
      <c r="K21" t="s">
        <v>46</v>
      </c>
      <c r="M21" s="27"/>
    </row>
    <row r="23" ht="12.75">
      <c r="K23" t="s">
        <v>47</v>
      </c>
    </row>
    <row r="25" ht="12.75">
      <c r="K25" t="s">
        <v>48</v>
      </c>
    </row>
    <row r="27" ht="12.75">
      <c r="K27" t="s">
        <v>49</v>
      </c>
    </row>
    <row r="29" ht="12.75">
      <c r="K29" t="s">
        <v>50</v>
      </c>
    </row>
  </sheetData>
  <sheetProtection/>
  <mergeCells count="12">
    <mergeCell ref="B5:C5"/>
    <mergeCell ref="B6:C6"/>
    <mergeCell ref="B17:C17"/>
    <mergeCell ref="B18:C18"/>
    <mergeCell ref="B19:C19"/>
    <mergeCell ref="B20:C20"/>
    <mergeCell ref="B1:C1"/>
    <mergeCell ref="F1:G1"/>
    <mergeCell ref="D2:E2"/>
    <mergeCell ref="F2:G2"/>
    <mergeCell ref="D3:E3"/>
    <mergeCell ref="F3:G3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m.saveleva</dc:creator>
  <cp:keywords/>
  <dc:description/>
  <cp:lastModifiedBy>m.saveleva</cp:lastModifiedBy>
  <dcterms:created xsi:type="dcterms:W3CDTF">2021-05-24T13:48:37Z</dcterms:created>
  <dcterms:modified xsi:type="dcterms:W3CDTF">2021-05-24T13:48:37Z</dcterms:modified>
  <cp:category/>
  <cp:version/>
  <cp:contentType/>
  <cp:contentStatus/>
</cp:coreProperties>
</file>